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okhuo\Desktop\"/>
    </mc:Choice>
  </mc:AlternateContent>
  <xr:revisionPtr revIDLastSave="0" documentId="13_ncr:1_{B68573C7-58E8-4DED-BC7C-C65C38078B3F}" xr6:coauthVersionLast="47" xr6:coauthVersionMax="47" xr10:uidLastSave="{00000000-0000-0000-0000-000000000000}"/>
  <bookViews>
    <workbookView xWindow="-83" yWindow="0" windowWidth="7021" windowHeight="1286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0" i="1"/>
  <c r="B21" i="1" s="1"/>
  <c r="B9" i="1"/>
  <c r="B7" i="1" s="1"/>
  <c r="B12" i="1"/>
  <c r="B13" i="1" s="1"/>
  <c r="B14" i="1" l="1"/>
</calcChain>
</file>

<file path=xl/sharedStrings.xml><?xml version="1.0" encoding="utf-8"?>
<sst xmlns="http://schemas.openxmlformats.org/spreadsheetml/2006/main" count="34" uniqueCount="31">
  <si>
    <t>mW</t>
    <phoneticPr fontId="1" type="noConversion"/>
  </si>
  <si>
    <t>Ω</t>
    <phoneticPr fontId="1" type="noConversion"/>
  </si>
  <si>
    <t>电阻</t>
    <phoneticPr fontId="1" type="noConversion"/>
  </si>
  <si>
    <t>灵敏度</t>
    <phoneticPr fontId="1" type="noConversion"/>
  </si>
  <si>
    <t>声压级</t>
    <phoneticPr fontId="1" type="noConversion"/>
  </si>
  <si>
    <t>db</t>
    <phoneticPr fontId="1" type="noConversion"/>
  </si>
  <si>
    <t>dB/mW</t>
    <phoneticPr fontId="1" type="noConversion"/>
  </si>
  <si>
    <t>输出结果</t>
    <phoneticPr fontId="1" type="noConversion"/>
  </si>
  <si>
    <t>所需功率</t>
    <phoneticPr fontId="1" type="noConversion"/>
  </si>
  <si>
    <t>Vrms</t>
    <phoneticPr fontId="1" type="noConversion"/>
  </si>
  <si>
    <t>ma</t>
    <phoneticPr fontId="1" type="noConversion"/>
  </si>
  <si>
    <t>峰值电流</t>
    <phoneticPr fontId="1" type="noConversion"/>
  </si>
  <si>
    <t>更多HIFI知识请浏览www.rainlain.com</t>
    <phoneticPr fontId="1" type="noConversion"/>
  </si>
  <si>
    <t>差值</t>
    <phoneticPr fontId="1" type="noConversion"/>
  </si>
  <si>
    <t>灵敏度转换</t>
    <phoneticPr fontId="1" type="noConversion"/>
  </si>
  <si>
    <t>1000Ω</t>
    <phoneticPr fontId="1" type="noConversion"/>
  </si>
  <si>
    <t>耳机信息</t>
    <phoneticPr fontId="1" type="noConversion"/>
  </si>
  <si>
    <t>所需电压</t>
    <phoneticPr fontId="1" type="noConversion"/>
  </si>
  <si>
    <t>峰值电压</t>
    <phoneticPr fontId="1" type="noConversion"/>
  </si>
  <si>
    <t>v</t>
    <phoneticPr fontId="1" type="noConversion"/>
  </si>
  <si>
    <t>耳放信息</t>
    <phoneticPr fontId="1" type="noConversion"/>
  </si>
  <si>
    <t>输出</t>
    <phoneticPr fontId="1" type="noConversion"/>
  </si>
  <si>
    <t>阻抗</t>
    <phoneticPr fontId="1" type="noConversion"/>
  </si>
  <si>
    <t>输出电压</t>
    <phoneticPr fontId="1" type="noConversion"/>
  </si>
  <si>
    <t>输出电流</t>
    <phoneticPr fontId="1" type="noConversion"/>
  </si>
  <si>
    <t>mW</t>
    <phoneticPr fontId="1" type="noConversion"/>
  </si>
  <si>
    <t>Ω</t>
    <phoneticPr fontId="1" type="noConversion"/>
  </si>
  <si>
    <t>Vrms</t>
    <phoneticPr fontId="1" type="noConversion"/>
  </si>
  <si>
    <t>ma</t>
  </si>
  <si>
    <t>dB/Vrms@1kHz</t>
    <phoneticPr fontId="1" type="noConversion"/>
  </si>
  <si>
    <t>1、3个数值必须填写
2、声压级最低填写105，最高120db。
3、如果灵敏度为dB/Vrms，需先转换为dB/mW后再填入。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</si>
</sst>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B9" sqref="B9"/>
    </sheetView>
  </sheetViews>
  <sheetFormatPr defaultRowHeight="13.9" x14ac:dyDescent="0.4"/>
  <cols>
    <col min="1" max="1" width="13.796875" style="1" customWidth="1"/>
    <col min="2" max="2" width="21.53125" style="1" customWidth="1"/>
    <col min="3" max="3" width="17.53125" style="1" customWidth="1"/>
  </cols>
  <sheetData>
    <row r="1" spans="1:3" ht="14.25" thickTop="1" x14ac:dyDescent="0.4">
      <c r="A1" s="11" t="s">
        <v>16</v>
      </c>
      <c r="B1" s="12"/>
      <c r="C1" s="13"/>
    </row>
    <row r="2" spans="1:3" x14ac:dyDescent="0.4">
      <c r="A2" s="5" t="s">
        <v>2</v>
      </c>
      <c r="B2" s="3">
        <v>16</v>
      </c>
      <c r="C2" s="6" t="s">
        <v>1</v>
      </c>
    </row>
    <row r="3" spans="1:3" x14ac:dyDescent="0.4">
      <c r="A3" s="5" t="s">
        <v>4</v>
      </c>
      <c r="B3" s="3">
        <v>115</v>
      </c>
      <c r="C3" s="6" t="s">
        <v>5</v>
      </c>
    </row>
    <row r="4" spans="1:3" x14ac:dyDescent="0.4">
      <c r="A4" s="5" t="s">
        <v>3</v>
      </c>
      <c r="B4" s="3">
        <v>98</v>
      </c>
      <c r="C4" s="6" t="s">
        <v>6</v>
      </c>
    </row>
    <row r="5" spans="1:3" ht="66.75" customHeight="1" thickBot="1" x14ac:dyDescent="0.45">
      <c r="A5" s="14" t="s">
        <v>30</v>
      </c>
      <c r="B5" s="15"/>
      <c r="C5" s="16"/>
    </row>
    <row r="6" spans="1:3" ht="14.25" thickTop="1" x14ac:dyDescent="0.4">
      <c r="A6" s="11" t="s">
        <v>14</v>
      </c>
      <c r="B6" s="12"/>
      <c r="C6" s="13"/>
    </row>
    <row r="7" spans="1:3" x14ac:dyDescent="0.4">
      <c r="A7" s="5" t="s">
        <v>3</v>
      </c>
      <c r="B7" s="4">
        <f>B8-B9</f>
        <v>100.04119982655925</v>
      </c>
      <c r="C7" s="6" t="s">
        <v>6</v>
      </c>
    </row>
    <row r="8" spans="1:3" ht="16.149999999999999" customHeight="1" x14ac:dyDescent="0.4">
      <c r="A8" s="5" t="s">
        <v>3</v>
      </c>
      <c r="B8" s="3">
        <v>118</v>
      </c>
      <c r="C8" s="6" t="s">
        <v>29</v>
      </c>
    </row>
    <row r="9" spans="1:3" ht="14.25" thickBot="1" x14ac:dyDescent="0.45">
      <c r="A9" s="7" t="s">
        <v>13</v>
      </c>
      <c r="B9" s="9">
        <f>10*(3-LOG(B2))</f>
        <v>17.958800173440753</v>
      </c>
      <c r="C9" s="20" t="s">
        <v>15</v>
      </c>
    </row>
    <row r="10" spans="1:3" ht="14.25" thickTop="1" x14ac:dyDescent="0.4">
      <c r="A10" s="11" t="s">
        <v>7</v>
      </c>
      <c r="B10" s="12"/>
      <c r="C10" s="13"/>
    </row>
    <row r="11" spans="1:3" x14ac:dyDescent="0.4">
      <c r="A11" s="5" t="s">
        <v>8</v>
      </c>
      <c r="B11" s="2">
        <f>10^((B3-B4)/10)</f>
        <v>50.118723362727238</v>
      </c>
      <c r="C11" s="6" t="s">
        <v>0</v>
      </c>
    </row>
    <row r="12" spans="1:3" x14ac:dyDescent="0.4">
      <c r="A12" s="5" t="s">
        <v>17</v>
      </c>
      <c r="B12" s="2">
        <f>10^((B3-B4)/20)</f>
        <v>7.0794578438413795</v>
      </c>
      <c r="C12" s="6" t="s">
        <v>9</v>
      </c>
    </row>
    <row r="13" spans="1:3" x14ac:dyDescent="0.4">
      <c r="A13" s="5" t="s">
        <v>11</v>
      </c>
      <c r="B13" s="2">
        <f>(B12/0.354)/2/B2*1000</f>
        <v>624.95214016961336</v>
      </c>
      <c r="C13" s="6" t="s">
        <v>10</v>
      </c>
    </row>
    <row r="14" spans="1:3" ht="14.25" thickBot="1" x14ac:dyDescent="0.45">
      <c r="A14" s="7" t="s">
        <v>18</v>
      </c>
      <c r="B14" s="10">
        <f>B12/0.354/2</f>
        <v>9.999234242713813</v>
      </c>
      <c r="C14" s="8" t="s">
        <v>19</v>
      </c>
    </row>
    <row r="15" spans="1:3" ht="14.25" thickTop="1" x14ac:dyDescent="0.4"/>
    <row r="16" spans="1:3" ht="14.25" thickBot="1" x14ac:dyDescent="0.45"/>
    <row r="17" spans="1:3" ht="14.25" thickTop="1" x14ac:dyDescent="0.4">
      <c r="A17" s="11" t="s">
        <v>20</v>
      </c>
      <c r="B17" s="12"/>
      <c r="C17" s="13"/>
    </row>
    <row r="18" spans="1:3" x14ac:dyDescent="0.4">
      <c r="A18" s="5" t="s">
        <v>21</v>
      </c>
      <c r="B18" s="3">
        <v>50</v>
      </c>
      <c r="C18" s="6" t="s">
        <v>25</v>
      </c>
    </row>
    <row r="19" spans="1:3" x14ac:dyDescent="0.4">
      <c r="A19" s="5" t="s">
        <v>22</v>
      </c>
      <c r="B19" s="3">
        <v>32</v>
      </c>
      <c r="C19" s="6" t="s">
        <v>26</v>
      </c>
    </row>
    <row r="20" spans="1:3" x14ac:dyDescent="0.4">
      <c r="A20" s="5" t="s">
        <v>23</v>
      </c>
      <c r="B20" s="2">
        <f>B18*B19/1000</f>
        <v>1.6</v>
      </c>
      <c r="C20" s="6" t="s">
        <v>27</v>
      </c>
    </row>
    <row r="21" spans="1:3" ht="14.25" thickBot="1" x14ac:dyDescent="0.45">
      <c r="A21" s="7" t="s">
        <v>24</v>
      </c>
      <c r="B21" s="10">
        <f>(B20*1.414)/B19*1000</f>
        <v>70.7</v>
      </c>
      <c r="C21" s="8" t="s">
        <v>28</v>
      </c>
    </row>
    <row r="22" spans="1:3" ht="14.65" thickTop="1" thickBot="1" x14ac:dyDescent="0.45">
      <c r="A22" s="17" t="s">
        <v>12</v>
      </c>
      <c r="B22" s="18"/>
      <c r="C22" s="19"/>
    </row>
    <row r="23" spans="1:3" ht="14.25" thickTop="1" x14ac:dyDescent="0.4"/>
  </sheetData>
  <mergeCells count="6">
    <mergeCell ref="A1:C1"/>
    <mergeCell ref="A10:C10"/>
    <mergeCell ref="A5:C5"/>
    <mergeCell ref="A22:C22"/>
    <mergeCell ref="A17:C17"/>
    <mergeCell ref="A6:C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yanyan huo</dc:creator>
  <cp:lastModifiedBy>yanyan huo</cp:lastModifiedBy>
  <dcterms:created xsi:type="dcterms:W3CDTF">2015-06-05T18:19:34Z</dcterms:created>
  <dcterms:modified xsi:type="dcterms:W3CDTF">2024-02-02T02:44:33Z</dcterms:modified>
</cp:coreProperties>
</file>